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7792" windowHeight="13176" activeTab="2"/>
  </bookViews>
  <sheets>
    <sheet name="ReadMe" sheetId="1" r:id="rId1"/>
    <sheet name="Payment Calculator" sheetId="2" r:id="rId2"/>
    <sheet name="Scenarios" sheetId="3" r:id="rId3"/>
  </sheets>
  <definedNames/>
  <calcPr fullCalcOnLoad="1"/>
</workbook>
</file>

<file path=xl/sharedStrings.xml><?xml version="1.0" encoding="utf-8"?>
<sst xmlns="http://schemas.openxmlformats.org/spreadsheetml/2006/main" count="67" uniqueCount="25">
  <si>
    <t>Loan Amount</t>
  </si>
  <si>
    <t>Rate per Payment Period</t>
  </si>
  <si>
    <t>Payment Amount</t>
  </si>
  <si>
    <t>Generic Loan Calculator</t>
  </si>
  <si>
    <t>Number of Payments</t>
  </si>
  <si>
    <t>Total amount borrowed</t>
  </si>
  <si>
    <t>Total number of payments for this loan</t>
  </si>
  <si>
    <t>Calculated</t>
  </si>
  <si>
    <t>Cells highlighted in purple are calculations, and should not be changed.</t>
  </si>
  <si>
    <t>Payment Calculator</t>
  </si>
  <si>
    <t>This sheet provides two calculators for determining the amount of loan payments.</t>
  </si>
  <si>
    <t>Chris Blanchard | Purple Pitchfork | purplepitchfork.com</t>
  </si>
  <si>
    <t>©2015 Purple Pitchfork. All rights reserved.</t>
  </si>
  <si>
    <t>Annual Interest Rate</t>
  </si>
  <si>
    <t>Payments per Year</t>
  </si>
  <si>
    <t>Typically, the interest rate that appears on loan documents or statements</t>
  </si>
  <si>
    <t>If payments are monthly, this would be 12</t>
  </si>
  <si>
    <t>Excel shows this as a negative number</t>
  </si>
  <si>
    <t>Total Interest Cost</t>
  </si>
  <si>
    <t>Term, in Years</t>
  </si>
  <si>
    <t>The years to pay off this loan</t>
  </si>
  <si>
    <t>Alternative Loan Calculator (Enter years instead of number of payments)</t>
  </si>
  <si>
    <t>Total interest paid on this loan</t>
  </si>
  <si>
    <t>Scenarios</t>
  </si>
  <si>
    <t>Provides additional columns for comparing interest scenarios.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</si>
</sst>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165" fontId="0" fillId="0" borderId="0" xfId="44" applyNumberFormat="1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0" fillId="11" borderId="0" xfId="0" applyFill="1" applyAlignment="1">
      <alignment/>
    </xf>
    <xf numFmtId="8" fontId="34" fillId="11" borderId="0" xfId="0" applyNumberFormat="1" applyFont="1" applyFill="1" applyAlignment="1">
      <alignment/>
    </xf>
    <xf numFmtId="0" fontId="37" fillId="0" borderId="0" xfId="0" applyFont="1" applyAlignment="1">
      <alignment/>
    </xf>
    <xf numFmtId="166" fontId="0" fillId="11" borderId="1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.8515625" style="0" customWidth="1"/>
    <col min="2" max="2" width="97.28125" style="0" customWidth="1"/>
  </cols>
  <sheetData>
    <row r="1" ht="14.25">
      <c r="A1" t="s">
        <v>11</v>
      </c>
    </row>
    <row r="2" ht="14.25">
      <c r="A2" t="s">
        <v>12</v>
      </c>
    </row>
    <row r="4" spans="1:2" ht="14.25">
      <c r="A4" s="5" t="s">
        <v>8</v>
      </c>
      <c r="B4" s="5"/>
    </row>
    <row r="6" ht="14.25">
      <c r="A6" t="s">
        <v>9</v>
      </c>
    </row>
    <row r="7" ht="14.25">
      <c r="B7" t="s">
        <v>10</v>
      </c>
    </row>
    <row r="8" ht="14.25">
      <c r="A8" t="s">
        <v>23</v>
      </c>
    </row>
    <row r="9" ht="14.25">
      <c r="B9" t="s">
        <v>24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.8515625" style="0" customWidth="1"/>
    <col min="2" max="2" width="30.00390625" style="0" customWidth="1"/>
    <col min="3" max="3" width="15.140625" style="0" customWidth="1"/>
    <col min="4" max="4" width="2.8515625" style="0" customWidth="1"/>
    <col min="5" max="5" width="9.140625" style="4" customWidth="1"/>
  </cols>
  <sheetData>
    <row r="1" spans="1:5" s="3" customFormat="1" ht="14.25">
      <c r="A1" s="3" t="s">
        <v>3</v>
      </c>
      <c r="E1" s="7"/>
    </row>
    <row r="2" spans="2:5" ht="14.25">
      <c r="B2" t="s">
        <v>0</v>
      </c>
      <c r="C2" s="2">
        <v>25000</v>
      </c>
      <c r="E2" s="4" t="s">
        <v>5</v>
      </c>
    </row>
    <row r="3" spans="2:5" ht="14.25">
      <c r="B3" t="s">
        <v>4</v>
      </c>
      <c r="C3">
        <v>36</v>
      </c>
      <c r="E3" s="4" t="s">
        <v>6</v>
      </c>
    </row>
    <row r="4" spans="2:5" ht="14.25">
      <c r="B4" t="s">
        <v>13</v>
      </c>
      <c r="C4" s="1">
        <v>0.0299</v>
      </c>
      <c r="E4" s="4" t="s">
        <v>15</v>
      </c>
    </row>
    <row r="5" spans="2:5" ht="14.25">
      <c r="B5" t="s">
        <v>14</v>
      </c>
      <c r="C5">
        <v>12</v>
      </c>
      <c r="E5" s="4" t="s">
        <v>16</v>
      </c>
    </row>
    <row r="6" spans="2:5" ht="15" thickBot="1">
      <c r="B6" t="s">
        <v>1</v>
      </c>
      <c r="C6" s="8">
        <f>(100*C4/C5)%</f>
        <v>0.0024916666666666663</v>
      </c>
      <c r="E6" s="4" t="s">
        <v>7</v>
      </c>
    </row>
    <row r="7" spans="1:5" s="3" customFormat="1" ht="14.25">
      <c r="A7" s="3" t="s">
        <v>2</v>
      </c>
      <c r="C7" s="6">
        <f>PMT(C6,C3,C2)</f>
        <v>-726.9200698545314</v>
      </c>
      <c r="E7" s="4" t="s">
        <v>17</v>
      </c>
    </row>
    <row r="8" spans="1:5" s="3" customFormat="1" ht="14.25">
      <c r="A8" s="3" t="s">
        <v>18</v>
      </c>
      <c r="C8" s="6">
        <f>-(C7*C3)-C2</f>
        <v>1169.122514763134</v>
      </c>
      <c r="E8" s="4" t="s">
        <v>22</v>
      </c>
    </row>
    <row r="10" spans="1:5" s="3" customFormat="1" ht="14.25">
      <c r="A10" s="3" t="s">
        <v>21</v>
      </c>
      <c r="E10" s="7"/>
    </row>
    <row r="11" spans="2:5" ht="14.25">
      <c r="B11" t="s">
        <v>0</v>
      </c>
      <c r="C11" s="2">
        <v>25000</v>
      </c>
      <c r="E11" s="4" t="s">
        <v>5</v>
      </c>
    </row>
    <row r="12" spans="2:5" ht="14.25">
      <c r="B12" t="s">
        <v>19</v>
      </c>
      <c r="C12">
        <v>3</v>
      </c>
      <c r="E12" s="4" t="s">
        <v>20</v>
      </c>
    </row>
    <row r="13" spans="2:5" ht="14.25">
      <c r="B13" t="s">
        <v>13</v>
      </c>
      <c r="C13" s="1">
        <v>0</v>
      </c>
      <c r="E13" s="4" t="s">
        <v>15</v>
      </c>
    </row>
    <row r="14" spans="2:5" ht="14.25">
      <c r="B14" t="s">
        <v>14</v>
      </c>
      <c r="C14">
        <v>12</v>
      </c>
      <c r="E14" s="4" t="s">
        <v>16</v>
      </c>
    </row>
    <row r="15" spans="2:5" ht="15" thickBot="1">
      <c r="B15" t="s">
        <v>1</v>
      </c>
      <c r="C15" s="8">
        <f>(100*C13/C14)%</f>
        <v>0</v>
      </c>
      <c r="E15" s="4" t="s">
        <v>7</v>
      </c>
    </row>
    <row r="16" spans="1:5" s="3" customFormat="1" ht="14.25">
      <c r="A16" s="3" t="s">
        <v>2</v>
      </c>
      <c r="C16" s="6">
        <f>PMT(C15,C12*C14,C11)</f>
        <v>-694.4444444444445</v>
      </c>
      <c r="E16" s="4" t="s">
        <v>17</v>
      </c>
    </row>
    <row r="17" spans="1:5" s="3" customFormat="1" ht="14.25">
      <c r="A17" s="3" t="s">
        <v>18</v>
      </c>
      <c r="C17" s="6">
        <f>-(C16*C12*C14)-C11</f>
        <v>0</v>
      </c>
      <c r="E17" s="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2.8515625" style="0" customWidth="1"/>
    <col min="2" max="2" width="30.00390625" style="0" customWidth="1"/>
    <col min="3" max="3" width="15.140625" style="0" customWidth="1"/>
    <col min="4" max="4" width="2.8515625" style="0" customWidth="1"/>
    <col min="5" max="5" width="15.140625" style="0" customWidth="1"/>
    <col min="6" max="6" width="2.8515625" style="0" customWidth="1"/>
    <col min="7" max="7" width="15.140625" style="0" customWidth="1"/>
    <col min="8" max="8" width="2.8515625" style="0" customWidth="1"/>
    <col min="9" max="9" width="9.140625" style="4" customWidth="1"/>
  </cols>
  <sheetData>
    <row r="1" spans="1:9" s="3" customFormat="1" ht="14.25">
      <c r="A1" s="3" t="s">
        <v>3</v>
      </c>
      <c r="I1" s="7"/>
    </row>
    <row r="2" spans="2:9" ht="14.25">
      <c r="B2" t="s">
        <v>0</v>
      </c>
      <c r="C2" s="2">
        <v>25000</v>
      </c>
      <c r="E2" s="2">
        <v>25000</v>
      </c>
      <c r="G2" s="2">
        <v>25000</v>
      </c>
      <c r="I2" s="4" t="s">
        <v>5</v>
      </c>
    </row>
    <row r="3" spans="2:9" ht="14.25">
      <c r="B3" t="s">
        <v>4</v>
      </c>
      <c r="C3">
        <v>36</v>
      </c>
      <c r="E3">
        <v>3</v>
      </c>
      <c r="G3">
        <v>36</v>
      </c>
      <c r="I3" s="4" t="s">
        <v>6</v>
      </c>
    </row>
    <row r="4" spans="2:9" ht="14.25">
      <c r="B4" t="s">
        <v>13</v>
      </c>
      <c r="C4" s="1">
        <v>0.0299</v>
      </c>
      <c r="E4" s="1">
        <v>0.0299</v>
      </c>
      <c r="G4" s="1">
        <v>0.0499</v>
      </c>
      <c r="I4" s="4" t="s">
        <v>15</v>
      </c>
    </row>
    <row r="5" spans="2:9" ht="14.25">
      <c r="B5" t="s">
        <v>14</v>
      </c>
      <c r="C5">
        <v>12</v>
      </c>
      <c r="E5">
        <v>1</v>
      </c>
      <c r="G5">
        <v>12</v>
      </c>
      <c r="I5" s="4" t="s">
        <v>16</v>
      </c>
    </row>
    <row r="6" spans="2:9" ht="15" thickBot="1">
      <c r="B6" t="s">
        <v>1</v>
      </c>
      <c r="C6" s="8">
        <f>(100*C4/C5)%</f>
        <v>0.0024916666666666663</v>
      </c>
      <c r="E6" s="8">
        <f>(100*E4/E5)%</f>
        <v>0.029899999999999996</v>
      </c>
      <c r="G6" s="8">
        <f>(100*G4/G5)%</f>
        <v>0.004158333333333333</v>
      </c>
      <c r="I6" s="4" t="s">
        <v>7</v>
      </c>
    </row>
    <row r="7" spans="1:9" s="3" customFormat="1" ht="14.25">
      <c r="A7" s="3" t="s">
        <v>2</v>
      </c>
      <c r="C7" s="6">
        <f>PMT(C6,C3,C2)</f>
        <v>-726.9200698545314</v>
      </c>
      <c r="E7" s="6">
        <f>PMT(E6,E3,E2)</f>
        <v>-8836.559876227484</v>
      </c>
      <c r="G7" s="6">
        <f>PMT(G6,G3,G2)</f>
        <v>-749.1601883536066</v>
      </c>
      <c r="I7" s="4" t="s">
        <v>17</v>
      </c>
    </row>
    <row r="8" spans="1:9" s="3" customFormat="1" ht="14.25">
      <c r="A8" s="3" t="s">
        <v>18</v>
      </c>
      <c r="C8" s="6">
        <f>-(C7*C3)-C2</f>
        <v>1169.122514763134</v>
      </c>
      <c r="E8" s="6">
        <f>-(E7*E3)-E2</f>
        <v>1509.6796286824538</v>
      </c>
      <c r="G8" s="6">
        <f>-(G7*G3)-G2</f>
        <v>1969.7667807298385</v>
      </c>
      <c r="I8" s="4" t="s">
        <v>22</v>
      </c>
    </row>
    <row r="10" spans="1:9" s="3" customFormat="1" ht="14.25">
      <c r="A10" s="3" t="s">
        <v>21</v>
      </c>
      <c r="I10" s="7"/>
    </row>
    <row r="11" spans="2:9" ht="14.25">
      <c r="B11" t="s">
        <v>0</v>
      </c>
      <c r="C11" s="2">
        <v>25000</v>
      </c>
      <c r="E11" s="2">
        <v>25000</v>
      </c>
      <c r="G11" s="2">
        <v>25000</v>
      </c>
      <c r="I11" s="4" t="s">
        <v>5</v>
      </c>
    </row>
    <row r="12" spans="2:9" ht="14.25">
      <c r="B12" t="s">
        <v>19</v>
      </c>
      <c r="C12">
        <v>3</v>
      </c>
      <c r="E12">
        <v>3</v>
      </c>
      <c r="G12">
        <v>3</v>
      </c>
      <c r="I12" s="4" t="s">
        <v>20</v>
      </c>
    </row>
    <row r="13" spans="2:9" ht="14.25">
      <c r="B13" t="s">
        <v>13</v>
      </c>
      <c r="C13" s="1">
        <v>0.0299</v>
      </c>
      <c r="E13" s="1">
        <v>0.0299</v>
      </c>
      <c r="G13" s="1">
        <v>0.0499</v>
      </c>
      <c r="I13" s="4" t="s">
        <v>15</v>
      </c>
    </row>
    <row r="14" spans="2:9" ht="14.25">
      <c r="B14" t="s">
        <v>14</v>
      </c>
      <c r="C14">
        <v>12</v>
      </c>
      <c r="E14">
        <v>1</v>
      </c>
      <c r="G14">
        <v>12</v>
      </c>
      <c r="I14" s="4" t="s">
        <v>16</v>
      </c>
    </row>
    <row r="15" spans="2:9" ht="15" thickBot="1">
      <c r="B15" t="s">
        <v>1</v>
      </c>
      <c r="C15" s="8">
        <f>(100*C13/C14)%</f>
        <v>0.0024916666666666663</v>
      </c>
      <c r="E15" s="8">
        <f>(100*E13/E14)%</f>
        <v>0.029899999999999996</v>
      </c>
      <c r="G15" s="8">
        <f>(100*G13/G14)%</f>
        <v>0.004158333333333333</v>
      </c>
      <c r="I15" s="4" t="s">
        <v>7</v>
      </c>
    </row>
    <row r="16" spans="1:9" s="3" customFormat="1" ht="14.25">
      <c r="A16" s="3" t="s">
        <v>2</v>
      </c>
      <c r="C16" s="6">
        <f>PMT(C15,C12*C14,C11)</f>
        <v>-726.9200698545314</v>
      </c>
      <c r="E16" s="6">
        <f>PMT(E15,E12*E14,E11)</f>
        <v>-8836.559876227484</v>
      </c>
      <c r="G16" s="6">
        <f>PMT(G15,G12*G14,G11)</f>
        <v>-749.1601883536066</v>
      </c>
      <c r="I16" s="4" t="s">
        <v>17</v>
      </c>
    </row>
    <row r="17" spans="1:9" s="3" customFormat="1" ht="14.25">
      <c r="A17" s="3" t="s">
        <v>18</v>
      </c>
      <c r="C17" s="6">
        <f>-(C16*C12*C14)-C11</f>
        <v>1169.122514763134</v>
      </c>
      <c r="E17" s="6">
        <f>-(E16*E12*E14)-E11</f>
        <v>1509.6796286824538</v>
      </c>
      <c r="G17" s="6">
        <f>-(G16*G12*G14)-G11</f>
        <v>1969.7667807298349</v>
      </c>
      <c r="I17" s="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2014-09-16T21:14:09Z</dcterms:created>
  <dcterms:modified xsi:type="dcterms:W3CDTF">2015-04-01T02:39:23Z</dcterms:modified>
  <cp:category/>
  <cp:version/>
  <cp:contentType/>
  <cp:contentStatus/>
</cp:coreProperties>
</file>